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autoCompressPictures="0"/>
  <bookViews>
    <workbookView xWindow="0" yWindow="0" windowWidth="20730" windowHeight="11760"/>
  </bookViews>
  <sheets>
    <sheet name="INDIVIDUAL PAYSTUBS" sheetId="3" r:id="rId1"/>
  </sheet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F25" i="3"/>
  <c r="F5" i="3"/>
  <c r="D5" i="3"/>
  <c r="F19" i="3"/>
  <c r="D19" i="3"/>
  <c r="C1" i="3"/>
  <c r="C17" i="3"/>
  <c r="H25" i="3"/>
  <c r="F24" i="3"/>
  <c r="H23" i="3"/>
  <c r="D25" i="3"/>
  <c r="F26" i="3"/>
  <c r="H21" i="3"/>
  <c r="D21" i="3"/>
  <c r="F22" i="3"/>
  <c r="D7" i="3"/>
  <c r="D11" i="3"/>
  <c r="F8" i="3"/>
  <c r="F11" i="3"/>
  <c r="H7" i="3"/>
  <c r="H9" i="3"/>
  <c r="H11" i="3"/>
  <c r="D10" i="3"/>
  <c r="H13" i="3"/>
  <c r="D8" i="3"/>
  <c r="F7" i="3"/>
  <c r="F12" i="3"/>
  <c r="H12" i="3"/>
  <c r="H8" i="3"/>
  <c r="H10" i="3"/>
  <c r="H22" i="3"/>
  <c r="H24" i="3"/>
  <c r="D22" i="3"/>
  <c r="D24" i="3"/>
  <c r="F21" i="3"/>
  <c r="F23" i="3"/>
  <c r="F9" i="3"/>
  <c r="D23" i="3"/>
  <c r="H26" i="3"/>
  <c r="H27" i="3"/>
  <c r="D9" i="3"/>
  <c r="D26" i="3"/>
  <c r="F10" i="3"/>
  <c r="D12" i="3"/>
</calcChain>
</file>

<file path=xl/sharedStrings.xml><?xml version="1.0" encoding="utf-8"?>
<sst xmlns="http://schemas.openxmlformats.org/spreadsheetml/2006/main" count="45" uniqueCount="23">
  <si>
    <t>Employee ID</t>
  </si>
  <si>
    <t>Tax Status</t>
  </si>
  <si>
    <t>Federal Allowance (From W-4)</t>
  </si>
  <si>
    <t>Employee Name</t>
  </si>
  <si>
    <t>Vacation Hours</t>
  </si>
  <si>
    <t>Sick Hours</t>
  </si>
  <si>
    <t>Overtime Hours</t>
  </si>
  <si>
    <t>Overtime Rate</t>
  </si>
  <si>
    <t>Gross Pay</t>
  </si>
  <si>
    <t>Net Pay</t>
  </si>
  <si>
    <t>[Company Name]</t>
  </si>
  <si>
    <t>Period:</t>
  </si>
  <si>
    <t>Hours Worked</t>
  </si>
  <si>
    <t>Hourly Rate</t>
  </si>
  <si>
    <t>Social Security Tax</t>
  </si>
  <si>
    <t xml:space="preserve">Federal Income Tax </t>
  </si>
  <si>
    <t xml:space="preserve">Medicare Tax </t>
  </si>
  <si>
    <t xml:space="preserve">State Tax </t>
  </si>
  <si>
    <t>Insurance Deduction</t>
  </si>
  <si>
    <t>Other Regular Deduction</t>
  </si>
  <si>
    <t xml:space="preserve">Total Taxes and Regular Deductions </t>
  </si>
  <si>
    <t>Other Deduction</t>
  </si>
  <si>
    <t xml:space="preserve">Total Taxes and Deductions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</si>
</sst>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9" x14ac:knownFonts="1">
    <font>
      <sz val="10"/>
      <color theme="1" tint="0.24994659260841701"/>
      <name val="Cambria"/>
      <family val="2"/>
      <scheme val="minor"/>
    </font>
    <font>
      <sz val="11"/>
      <color theme="1"/>
      <name val="Cambria"/>
      <family val="1"/>
      <scheme val="minor"/>
    </font>
    <font>
      <sz val="10"/>
      <color theme="1" tint="0.24994659260841701"/>
      <name val="Tahoma"/>
      <family val="2"/>
      <scheme val="major"/>
    </font>
    <font>
      <sz val="22"/>
      <color theme="3" tint="-0.24994659260841701"/>
      <name val="Tahoma"/>
      <family val="2"/>
      <scheme val="major"/>
    </font>
    <font>
      <sz val="12"/>
      <color theme="1" tint="0.24994659260841701"/>
      <name val="Tahoma"/>
      <family val="2"/>
      <scheme val="major"/>
    </font>
    <font>
      <sz val="10"/>
      <color theme="1"/>
      <name val="Cambria"/>
      <family val="1"/>
      <scheme val="minor"/>
    </font>
    <font>
      <sz val="10"/>
      <color theme="3" tint="-0.24994659260841701"/>
      <name val="Tahoma"/>
      <family val="2"/>
      <scheme val="major"/>
    </font>
    <font>
      <sz val="10"/>
      <color theme="1" tint="0.14993743705557422"/>
      <name val="Tahoma"/>
      <family val="2"/>
      <scheme val="major"/>
    </font>
    <font>
      <sz val="10"/>
      <color theme="0"/>
      <name val="Cambri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Alignment="0" applyProtection="0"/>
    <xf numFmtId="0" fontId="4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7" fillId="0" borderId="0" applyNumberFormat="0" applyFill="0" applyBorder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2" xfId="2" applyFont="1" applyFill="1" applyBorder="1">
      <alignment vertical="center"/>
    </xf>
    <xf numFmtId="0" fontId="4" fillId="3" borderId="2" xfId="2" applyFill="1" applyBorder="1">
      <alignment vertical="center"/>
    </xf>
    <xf numFmtId="0" fontId="5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3" fillId="0" borderId="0" xfId="1" applyBorder="1"/>
    <xf numFmtId="0" fontId="6" fillId="0" borderId="0" xfId="1" applyFont="1" applyBorder="1"/>
    <xf numFmtId="0" fontId="1" fillId="0" borderId="8" xfId="0" applyFon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8" xfId="0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" xfId="3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1" fillId="0" borderId="11" xfId="0" applyFont="1" applyBorder="1">
      <alignment vertical="center"/>
    </xf>
    <xf numFmtId="8" fontId="0" fillId="2" borderId="2" xfId="2" applyNumberFormat="1" applyFont="1" applyFill="1" applyBorder="1">
      <alignment vertical="center"/>
    </xf>
    <xf numFmtId="8" fontId="0" fillId="2" borderId="3" xfId="2" applyNumberFormat="1" applyFont="1" applyFill="1" applyBorder="1">
      <alignment vertical="center"/>
    </xf>
    <xf numFmtId="0" fontId="7" fillId="0" borderId="2" xfId="4" applyBorder="1">
      <alignment vertical="center"/>
    </xf>
    <xf numFmtId="14" fontId="7" fillId="0" borderId="2" xfId="4" applyNumberFormat="1" applyBorder="1">
      <alignment vertical="center"/>
    </xf>
    <xf numFmtId="0" fontId="8" fillId="0" borderId="0" xfId="0" applyFont="1">
      <alignment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13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voice with Sales Tax">
  <a:themeElements>
    <a:clrScheme name="Invoice with Sales Tax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Invoice with Sales Tax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2" tint="-0.249977111117893"/>
    <pageSetUpPr autoPageBreaks="0" fitToPage="1"/>
  </sheetPr>
  <dimension ref="A1:J29"/>
  <sheetViews>
    <sheetView showGridLines="0" tabSelected="1" workbookViewId="0">
      <selection activeCell="M13" sqref="M13"/>
    </sheetView>
  </sheetViews>
  <sheetFormatPr defaultColWidth="8.85546875" defaultRowHeight="14.25" x14ac:dyDescent="0.2"/>
  <cols>
    <col min="1" max="2" width="1.7109375" style="1" customWidth="1"/>
    <col min="3" max="3" width="33.28515625" style="1" customWidth="1"/>
    <col min="4" max="4" width="12.140625" style="4" customWidth="1"/>
    <col min="5" max="5" width="29" style="1" customWidth="1"/>
    <col min="6" max="6" width="19.42578125" style="4" customWidth="1"/>
    <col min="7" max="7" width="27" style="1" customWidth="1"/>
    <col min="8" max="8" width="11.42578125" style="4" customWidth="1"/>
    <col min="9" max="9" width="1.7109375" style="1" customWidth="1"/>
    <col min="10" max="16384" width="8.85546875" style="1"/>
  </cols>
  <sheetData>
    <row r="1" spans="2:9" ht="15" thickBot="1" x14ac:dyDescent="0.25">
      <c r="C1" s="28" t="b">
        <f>IF(ISNA(VLOOKUP(H5,#REF!,2,0)),FALSE,TRUE)</f>
        <v>1</v>
      </c>
    </row>
    <row r="2" spans="2:9" ht="7.5" customHeight="1" thickTop="1" x14ac:dyDescent="0.2">
      <c r="B2" s="5"/>
      <c r="C2" s="6"/>
      <c r="D2" s="7"/>
      <c r="E2" s="6"/>
      <c r="F2" s="7"/>
      <c r="G2" s="6"/>
      <c r="H2" s="7"/>
      <c r="I2" s="8"/>
    </row>
    <row r="3" spans="2:9" ht="27" x14ac:dyDescent="0.35">
      <c r="B3" s="9"/>
      <c r="C3" s="10" t="s">
        <v>10</v>
      </c>
      <c r="D3" s="11"/>
      <c r="E3" s="10"/>
      <c r="F3" s="11"/>
      <c r="G3" s="10"/>
      <c r="H3" s="11"/>
      <c r="I3" s="12"/>
    </row>
    <row r="4" spans="2:9" ht="7.5" customHeight="1" x14ac:dyDescent="0.2">
      <c r="B4" s="13"/>
      <c r="C4" s="14"/>
      <c r="D4" s="15"/>
      <c r="E4" s="14"/>
      <c r="F4" s="15"/>
      <c r="G4" s="14"/>
      <c r="H4" s="15"/>
      <c r="I4" s="16"/>
    </row>
    <row r="5" spans="2:9" ht="21" customHeight="1" x14ac:dyDescent="0.2">
      <c r="B5" s="9"/>
      <c r="C5" s="3" t="s">
        <v>11</v>
      </c>
      <c r="D5" s="27" t="str">
        <f>IF(F5&lt;&gt;"",#REF!,"")</f>
        <v/>
      </c>
      <c r="E5" s="3" t="s">
        <v>3</v>
      </c>
      <c r="F5" s="26" t="str">
        <f>IFERROR(VLOOKUP(H5,#REF!,2,0),"")</f>
        <v/>
      </c>
      <c r="G5" s="3" t="s">
        <v>0</v>
      </c>
      <c r="H5" s="26">
        <v>1</v>
      </c>
      <c r="I5" s="12"/>
    </row>
    <row r="6" spans="2:9" ht="7.5" customHeight="1" x14ac:dyDescent="0.2">
      <c r="B6" s="9"/>
      <c r="C6" s="17"/>
      <c r="D6" s="18"/>
      <c r="E6" s="17"/>
      <c r="F6" s="18"/>
      <c r="G6" s="17"/>
      <c r="H6" s="18"/>
      <c r="I6" s="12"/>
    </row>
    <row r="7" spans="2:9" ht="21" customHeight="1" x14ac:dyDescent="0.2">
      <c r="B7" s="9"/>
      <c r="C7" s="19" t="s">
        <v>1</v>
      </c>
      <c r="D7" s="2">
        <f>IFERROR(IF(C1,VLOOKUP($H$5,#REF!,4,0),0),0)</f>
        <v>0</v>
      </c>
      <c r="E7" s="19" t="s">
        <v>2</v>
      </c>
      <c r="F7" s="2">
        <f>IFERROR(IF(C1,VLOOKUP($H$5,#REF!,5,0),0),0)</f>
        <v>0</v>
      </c>
      <c r="G7" s="19" t="s">
        <v>12</v>
      </c>
      <c r="H7" s="2">
        <f>IFERROR(IF(C1,VLOOKUP($H$5,#REF!,3,0),0),0)</f>
        <v>0</v>
      </c>
      <c r="I7" s="12"/>
    </row>
    <row r="8" spans="2:9" ht="21" customHeight="1" x14ac:dyDescent="0.2">
      <c r="B8" s="9"/>
      <c r="C8" s="19" t="s">
        <v>13</v>
      </c>
      <c r="D8" s="24">
        <f>IFERROR(IF(C1,VLOOKUP($H$5,#REF!,3,0),0),0)</f>
        <v>0</v>
      </c>
      <c r="E8" s="19" t="s">
        <v>7</v>
      </c>
      <c r="F8" s="24">
        <f>IFERROR(IF(C1,VLOOKUP($H$5,#REF!,7,0),0),0)</f>
        <v>0</v>
      </c>
      <c r="G8" s="19" t="s">
        <v>5</v>
      </c>
      <c r="H8" s="2">
        <f>IFERROR(IF(C1,VLOOKUP($H$5,#REF!,5,0),0),0)</f>
        <v>0</v>
      </c>
      <c r="I8" s="12"/>
    </row>
    <row r="9" spans="2:9" ht="21" customHeight="1" x14ac:dyDescent="0.2">
      <c r="B9" s="9"/>
      <c r="C9" s="19" t="s">
        <v>14</v>
      </c>
      <c r="D9" s="24">
        <f>IFERROR(IF(C1,VLOOKUP($H$5,#REF!,8,0)*H11,0),0)</f>
        <v>0</v>
      </c>
      <c r="E9" s="19" t="s">
        <v>15</v>
      </c>
      <c r="F9" s="24">
        <f>IFERROR(IF(C1,VLOOKUP($H$5,#REF!,7,0)*H11,0),0)</f>
        <v>0</v>
      </c>
      <c r="G9" s="19" t="s">
        <v>4</v>
      </c>
      <c r="H9" s="2">
        <f>IFERROR(IF(C1,VLOOKUP($H$5,#REF!,4,0),0),0)</f>
        <v>0</v>
      </c>
      <c r="I9" s="12"/>
    </row>
    <row r="10" spans="2:9" ht="21" customHeight="1" x14ac:dyDescent="0.2">
      <c r="B10" s="9"/>
      <c r="C10" s="19" t="s">
        <v>16</v>
      </c>
      <c r="D10" s="24">
        <f>IFERROR(IF(C1,VLOOKUP($H$5,#REF!,9,0)*H11,0),0)</f>
        <v>0</v>
      </c>
      <c r="E10" s="19" t="s">
        <v>17</v>
      </c>
      <c r="F10" s="24">
        <f>IFERROR(IF(C1,VLOOKUP($H$5,#REF!,6,0)*H11,0),0)</f>
        <v>0</v>
      </c>
      <c r="G10" s="19" t="s">
        <v>6</v>
      </c>
      <c r="H10" s="2">
        <f>IFERROR(IF(C1,VLOOKUP($H$5,#REF!,6,0),0),0)</f>
        <v>0</v>
      </c>
      <c r="I10" s="12"/>
    </row>
    <row r="11" spans="2:9" ht="21" customHeight="1" x14ac:dyDescent="0.2">
      <c r="B11" s="9"/>
      <c r="C11" s="19" t="s">
        <v>18</v>
      </c>
      <c r="D11" s="24">
        <f>IFERROR(IF(C1,VLOOKUP($H$5,#REF!,11,0),0),0)</f>
        <v>0</v>
      </c>
      <c r="E11" s="19" t="s">
        <v>19</v>
      </c>
      <c r="F11" s="24">
        <f>IFERROR(IF(C1,VLOOKUP($H$5,#REF!,12,0),0),0)</f>
        <v>0</v>
      </c>
      <c r="G11" s="19" t="s">
        <v>8</v>
      </c>
      <c r="H11" s="24">
        <f>IFERROR(IF(C1,VLOOKUP($H$5,#REF!,8,0),0),0)</f>
        <v>0</v>
      </c>
      <c r="I11" s="12"/>
    </row>
    <row r="12" spans="2:9" ht="21" customHeight="1" x14ac:dyDescent="0.2">
      <c r="B12" s="9"/>
      <c r="C12" s="19" t="s">
        <v>20</v>
      </c>
      <c r="D12" s="24">
        <f>SUM(D9:D11,F9:F11)</f>
        <v>0</v>
      </c>
      <c r="E12" s="19" t="s">
        <v>21</v>
      </c>
      <c r="F12" s="24">
        <f>IFERROR(IF(C1,VLOOKUP($H$5,#REF!,10,0),0),0)</f>
        <v>0</v>
      </c>
      <c r="G12" s="19" t="s">
        <v>22</v>
      </c>
      <c r="H12" s="25">
        <f>IFERROR(IF(C1,VLOOKUP($H$5,#REF!,9,0)+F12,0),0)</f>
        <v>0</v>
      </c>
      <c r="I12" s="12"/>
    </row>
    <row r="13" spans="2:9" ht="21" customHeight="1" x14ac:dyDescent="0.2">
      <c r="B13" s="9"/>
      <c r="C13" s="17"/>
      <c r="D13" s="18"/>
      <c r="E13" s="17"/>
      <c r="F13" s="18"/>
      <c r="G13" s="3" t="s">
        <v>9</v>
      </c>
      <c r="H13" s="24">
        <f>IFERROR(IF(C1,VLOOKUP($H$5,#REF!,11,0),0),0)</f>
        <v>0</v>
      </c>
      <c r="I13" s="12"/>
    </row>
    <row r="14" spans="2:9" ht="7.5" customHeight="1" thickBot="1" x14ac:dyDescent="0.25">
      <c r="B14" s="20"/>
      <c r="C14" s="21"/>
      <c r="D14" s="22"/>
      <c r="E14" s="21"/>
      <c r="F14" s="22"/>
      <c r="G14" s="21"/>
      <c r="H14" s="22"/>
      <c r="I14" s="23"/>
    </row>
    <row r="15" spans="2:9" ht="15.75" thickTop="1" thickBot="1" x14ac:dyDescent="0.25">
      <c r="C15" s="28" t="b">
        <f>IF(ISNA(VLOOKUP(H19,#REF!,2,0)),FALSE,TRUE)</f>
        <v>1</v>
      </c>
    </row>
    <row r="16" spans="2:9" ht="7.5" customHeight="1" thickTop="1" x14ac:dyDescent="0.2">
      <c r="B16" s="5"/>
      <c r="C16" s="6"/>
      <c r="D16" s="7"/>
      <c r="E16" s="6"/>
      <c r="F16" s="7"/>
      <c r="G16" s="6"/>
      <c r="H16" s="7"/>
      <c r="I16" s="8"/>
    </row>
    <row r="17" spans="1:10" ht="27" x14ac:dyDescent="0.35">
      <c r="B17" s="9"/>
      <c r="C17" s="10" t="str">
        <f>C3</f>
        <v>[Company Name]</v>
      </c>
      <c r="D17" s="11"/>
      <c r="E17" s="10"/>
      <c r="F17" s="11"/>
      <c r="G17" s="10"/>
      <c r="H17" s="11"/>
      <c r="I17" s="12"/>
    </row>
    <row r="18" spans="1:10" ht="7.5" customHeight="1" x14ac:dyDescent="0.2">
      <c r="B18" s="13"/>
      <c r="C18" s="14"/>
      <c r="D18" s="15"/>
      <c r="E18" s="14"/>
      <c r="F18" s="15"/>
      <c r="G18" s="14"/>
      <c r="H18" s="15"/>
      <c r="I18" s="16"/>
    </row>
    <row r="19" spans="1:10" ht="21" customHeight="1" x14ac:dyDescent="0.2">
      <c r="B19" s="9"/>
      <c r="C19" s="3" t="s">
        <v>11</v>
      </c>
      <c r="D19" s="27" t="str">
        <f>IF(F19&lt;&gt;"",#REF!,"")</f>
        <v/>
      </c>
      <c r="E19" s="3" t="s">
        <v>3</v>
      </c>
      <c r="F19" s="26" t="str">
        <f>IFERROR(VLOOKUP(H19,#REF!,2,0),"")</f>
        <v/>
      </c>
      <c r="G19" s="3" t="s">
        <v>0</v>
      </c>
      <c r="H19" s="26">
        <v>2</v>
      </c>
      <c r="I19" s="12"/>
    </row>
    <row r="20" spans="1:10" ht="7.5" customHeight="1" x14ac:dyDescent="0.2">
      <c r="B20" s="9"/>
      <c r="C20" s="17"/>
      <c r="D20" s="18"/>
      <c r="E20" s="17"/>
      <c r="F20" s="18"/>
      <c r="G20" s="17"/>
      <c r="H20" s="18"/>
      <c r="I20" s="12"/>
    </row>
    <row r="21" spans="1:10" ht="21" customHeight="1" x14ac:dyDescent="0.2">
      <c r="B21" s="9"/>
      <c r="C21" s="19" t="s">
        <v>1</v>
      </c>
      <c r="D21" s="2">
        <f>IFERROR(IF(C15,VLOOKUP($H$19,#REF!,4,0),0),0)</f>
        <v>0</v>
      </c>
      <c r="E21" s="19" t="s">
        <v>2</v>
      </c>
      <c r="F21" s="2">
        <f>IFERROR(IF(C15,VLOOKUP($H$19,#REF!,5,0),0),0)</f>
        <v>0</v>
      </c>
      <c r="G21" s="19" t="s">
        <v>12</v>
      </c>
      <c r="H21" s="2">
        <f>IFERROR(IF(C15,VLOOKUP($H$19,#REF!,3,0),0),0)</f>
        <v>0</v>
      </c>
      <c r="I21" s="12"/>
    </row>
    <row r="22" spans="1:10" ht="21" customHeight="1" x14ac:dyDescent="0.2">
      <c r="B22" s="9"/>
      <c r="C22" s="19" t="s">
        <v>13</v>
      </c>
      <c r="D22" s="24">
        <f>IFERROR(IF(C15,VLOOKUP($H$19,#REF!,3,0),0),0)</f>
        <v>0</v>
      </c>
      <c r="E22" s="19" t="s">
        <v>7</v>
      </c>
      <c r="F22" s="24">
        <f>IFERROR(IF(C15,VLOOKUP($H$19,#REF!,7,0),0),0)</f>
        <v>0</v>
      </c>
      <c r="G22" s="19" t="s">
        <v>5</v>
      </c>
      <c r="H22" s="2">
        <f>IFERROR(IF(C15,VLOOKUP($H$19,#REF!,5,0),0),0)</f>
        <v>0</v>
      </c>
      <c r="I22" s="12"/>
    </row>
    <row r="23" spans="1:10" ht="21" customHeight="1" x14ac:dyDescent="0.2">
      <c r="B23" s="9"/>
      <c r="C23" s="19" t="s">
        <v>14</v>
      </c>
      <c r="D23" s="24">
        <f>IFERROR(IF(C15,VLOOKUP($H$19,#REF!,8,0)*H25,0),0)</f>
        <v>0</v>
      </c>
      <c r="E23" s="19" t="s">
        <v>15</v>
      </c>
      <c r="F23" s="24">
        <f>IFERROR(IF(C15,VLOOKUP($H$19,#REF!,7,0)*H25,0),0)</f>
        <v>0</v>
      </c>
      <c r="G23" s="19" t="s">
        <v>4</v>
      </c>
      <c r="H23" s="2">
        <f>IFERROR(IF(C15,VLOOKUP($H$19,#REF!,4,0),0),0)</f>
        <v>0</v>
      </c>
      <c r="I23" s="12"/>
    </row>
    <row r="24" spans="1:10" ht="21" customHeight="1" x14ac:dyDescent="0.2">
      <c r="B24" s="9"/>
      <c r="C24" s="19" t="s">
        <v>16</v>
      </c>
      <c r="D24" s="24">
        <f>IFERROR(IF(C15,VLOOKUP($H$19,#REF!,9,0)*H25,0),0)</f>
        <v>0</v>
      </c>
      <c r="E24" s="19" t="s">
        <v>17</v>
      </c>
      <c r="F24" s="24">
        <f>IFERROR(IF(C15,VLOOKUP($H$19,#REF!,6,0)*H25,0),0)</f>
        <v>0</v>
      </c>
      <c r="G24" s="19" t="s">
        <v>6</v>
      </c>
      <c r="H24" s="2">
        <f>IFERROR(IF(C15,VLOOKUP($H$19,#REF!,6,0),0),0)</f>
        <v>0</v>
      </c>
      <c r="I24" s="12"/>
    </row>
    <row r="25" spans="1:10" ht="21" customHeight="1" x14ac:dyDescent="0.2">
      <c r="B25" s="9"/>
      <c r="C25" s="19" t="s">
        <v>18</v>
      </c>
      <c r="D25" s="24">
        <f>IFERROR(IF(C15,VLOOKUP($H$19,#REF!,11,0),0),0)</f>
        <v>0</v>
      </c>
      <c r="E25" s="19" t="s">
        <v>19</v>
      </c>
      <c r="F25" s="24">
        <f>IFERROR(IF(C15,VLOOKUP($H$19,#REF!,12,0),0),0)</f>
        <v>0</v>
      </c>
      <c r="G25" s="19" t="s">
        <v>8</v>
      </c>
      <c r="H25" s="24">
        <f>IFERROR(IF(C15,VLOOKUP($H$19,#REF!,8,0),0),0)</f>
        <v>0</v>
      </c>
      <c r="I25" s="12"/>
    </row>
    <row r="26" spans="1:10" ht="21" customHeight="1" x14ac:dyDescent="0.2">
      <c r="A26"/>
      <c r="B26" s="9"/>
      <c r="C26" s="19" t="s">
        <v>20</v>
      </c>
      <c r="D26" s="24">
        <f>SUM(D23:D25,F23:F25)</f>
        <v>0</v>
      </c>
      <c r="E26" s="19" t="s">
        <v>21</v>
      </c>
      <c r="F26" s="24">
        <f>IFERROR(IF(C15,VLOOKUP($H$19,#REF!,10,0),0),0)</f>
        <v>0</v>
      </c>
      <c r="G26" s="19" t="s">
        <v>22</v>
      </c>
      <c r="H26" s="25">
        <f>IFERROR(IF(C15,VLOOKUP($H$19,#REF!,9,0)+F26,0),0)</f>
        <v>0</v>
      </c>
      <c r="I26" s="12"/>
      <c r="J26"/>
    </row>
    <row r="27" spans="1:10" ht="21" customHeight="1" x14ac:dyDescent="0.2">
      <c r="A27"/>
      <c r="B27" s="9"/>
      <c r="C27" s="17"/>
      <c r="D27" s="18"/>
      <c r="E27" s="17"/>
      <c r="F27" s="18"/>
      <c r="G27" s="3" t="s">
        <v>9</v>
      </c>
      <c r="H27" s="24">
        <f>IFERROR(IF(C15,VLOOKUP($H$19,#REF!,11,0),0),0)</f>
        <v>0</v>
      </c>
      <c r="I27" s="12"/>
      <c r="J27"/>
    </row>
    <row r="28" spans="1:10" ht="7.5" customHeight="1" thickBot="1" x14ac:dyDescent="0.25">
      <c r="A28"/>
      <c r="B28" s="20"/>
      <c r="C28" s="21"/>
      <c r="D28" s="22"/>
      <c r="E28" s="21"/>
      <c r="F28" s="22"/>
      <c r="G28" s="21"/>
      <c r="H28" s="22"/>
      <c r="I28" s="23"/>
      <c r="J28"/>
    </row>
    <row r="29" spans="1:10" ht="15" thickTop="1" x14ac:dyDescent="0.2"/>
  </sheetData>
  <printOptions horizontalCentered="1"/>
  <pageMargins left="0.4" right="0.4" top="0.4" bottom="0.4" header="0.3" footer="0.3"/>
  <pageSetup scale="72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3E4CE67-5BB7-40D0-A703-2FF03A3D2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PAYSTUBS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2014-05-15T23:21:26Z</dcterms:created>
  <dcterms:modified xsi:type="dcterms:W3CDTF">2016-02-11T05:55:45Z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TC040991009991</vt:lpwstr>
  </property>
</Properties>
</file>